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<sst xmlns="http://schemas.openxmlformats.org/spreadsheetml/2006/main" count="154" uniqueCount="43">
  <si>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</si>
  <si>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</si>
  <si>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</si>
  <si>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</si>
  <si>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</si>
  <si>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</si>
  <si>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</si>
  <si>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</si>
  <si>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</si>
  <si>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</si>
  <si>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</si>
  <si>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</si>
  <si>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</si>
  <si>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Документ-камера</t>
  </si>
  <si>
    <t>цена за единицу товара, руб</t>
  </si>
  <si>
    <t>Компьютер</t>
  </si>
  <si>
    <t>Расчет начальной (макси-мальной) цены по позиции*</t>
  </si>
  <si>
    <t>Кол-во</t>
  </si>
  <si>
    <t xml:space="preserve"> Ноутбук</t>
  </si>
  <si>
    <t>Многофункциональное устройство</t>
  </si>
  <si>
    <t>Програмное обеспечение</t>
  </si>
  <si>
    <t>Звуковая карта</t>
  </si>
  <si>
    <t>Жесткий диск</t>
  </si>
  <si>
    <t>Сервер</t>
  </si>
  <si>
    <t>Коммутатор</t>
  </si>
  <si>
    <t>Доска интерактивная</t>
  </si>
  <si>
    <t>№ 1</t>
  </si>
  <si>
    <t>№ 2</t>
  </si>
  <si>
    <t xml:space="preserve">№ 3 </t>
  </si>
  <si>
    <t xml:space="preserve">Програмное обеспечение </t>
  </si>
  <si>
    <t xml:space="preserve">Поставщик №1   </t>
  </si>
  <si>
    <t xml:space="preserve">Поставщик №2   </t>
  </si>
  <si>
    <t xml:space="preserve">Поставщик №3   </t>
  </si>
  <si>
    <t>планшет для рисования</t>
  </si>
  <si>
    <t>Объем и характеристика товара указаны в части II документации об аукционе в электронном виде</t>
  </si>
  <si>
    <t>IV. ОБОСНОВАНИЕ НАЧАЛЬНОЙ (МАКСИМАЛЬНОЙ) ЦЕНЫ ГРАЖДАНСКО-ПРАВОВОГО ДОГОВОРА</t>
  </si>
  <si>
    <t xml:space="preserve">Работник контрактной службы                                                              Т.Н. Нуркаева </t>
  </si>
  <si>
    <t>ООО "Астерия-Трейд" г. Екатеринбург, коммерческое предложение вх. № 780 от 16.09.2014, № 761 от 09.09.2014</t>
  </si>
  <si>
    <t>ЗАО "Эльбит Системс" г. Екатеринбург, коммерческое предложение вх. № 781 от 16.09.2014, № 763 от 09.09.2014</t>
  </si>
  <si>
    <t>ООО "Урал-Регион" г. Екатеринбург, коммерческое предложение вх. № 782 от 16.09.2014, № 762 от 09.09.2014</t>
  </si>
  <si>
    <t>Дата подготовки обоснования начальной (максимальной) цены гражданско-правового договора: 09.09.2014 г.</t>
  </si>
  <si>
    <t>"Поставка компьютерного оборудования и програмного обеспечения 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</si>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</sst>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57150</xdr:rowOff>
    </xdr:from>
    <xdr:to>
      <xdr:col>4</xdr:col>
      <xdr:colOff>1609725</xdr:colOff>
      <xdr:row>35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591800"/>
          <a:ext cx="2962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57150</xdr:rowOff>
    </xdr:from>
    <xdr:to>
      <xdr:col>4</xdr:col>
      <xdr:colOff>1609725</xdr:colOff>
      <xdr:row>35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591800"/>
          <a:ext cx="2962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76" zoomScaleNormal="76" zoomScalePageLayoutView="0" workbookViewId="0" topLeftCell="A7">
      <selection activeCell="L20" sqref="L20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5.140625" style="0" customWidth="1"/>
    <col min="4" max="4" width="5.7109375" style="0" customWidth="1"/>
    <col min="5" max="5" width="54.00390625" style="0" customWidth="1"/>
    <col min="6" max="6" width="9.7109375" style="0" customWidth="1"/>
    <col min="7" max="7" width="10.00390625" style="0" customWidth="1"/>
    <col min="8" max="8" width="11.00390625" style="0" customWidth="1"/>
    <col min="9" max="9" width="9.8515625" style="0" customWidth="1"/>
    <col min="10" max="10" width="6.28125" style="0" customWidth="1"/>
    <col min="11" max="11" width="12.710937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5">
      <c r="A5" s="4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3.5" customHeight="1">
      <c r="A10" s="22" t="s">
        <v>4</v>
      </c>
      <c r="B10" s="22" t="s">
        <v>0</v>
      </c>
      <c r="C10" s="20" t="s">
        <v>5</v>
      </c>
      <c r="D10" s="22" t="s">
        <v>17</v>
      </c>
      <c r="E10" s="22" t="s">
        <v>1</v>
      </c>
      <c r="F10" s="17" t="s">
        <v>2</v>
      </c>
      <c r="G10" s="18"/>
      <c r="H10" s="19"/>
      <c r="I10" s="20" t="s">
        <v>14</v>
      </c>
      <c r="J10" s="22" t="s">
        <v>3</v>
      </c>
      <c r="K10" s="22" t="s">
        <v>16</v>
      </c>
    </row>
    <row r="11" spans="1:11" ht="77.25" customHeight="1">
      <c r="A11" s="22"/>
      <c r="B11" s="22"/>
      <c r="C11" s="21"/>
      <c r="D11" s="22"/>
      <c r="E11" s="22"/>
      <c r="F11" s="5" t="s">
        <v>30</v>
      </c>
      <c r="G11" s="5" t="s">
        <v>31</v>
      </c>
      <c r="H11" s="5" t="s">
        <v>32</v>
      </c>
      <c r="I11" s="21"/>
      <c r="J11" s="22"/>
      <c r="K11" s="22"/>
    </row>
    <row r="12" spans="1:11" ht="13.5">
      <c r="A12" s="1">
        <v>1</v>
      </c>
      <c r="B12" s="6">
        <v>2</v>
      </c>
      <c r="C12" s="1">
        <v>3</v>
      </c>
      <c r="D12" s="6">
        <v>4</v>
      </c>
      <c r="E12" s="1">
        <v>5</v>
      </c>
      <c r="F12" s="1">
        <v>7</v>
      </c>
      <c r="G12" s="6">
        <v>8</v>
      </c>
      <c r="H12" s="1">
        <v>9</v>
      </c>
      <c r="I12" s="1"/>
      <c r="J12" s="6">
        <v>12</v>
      </c>
      <c r="K12" s="1">
        <v>13</v>
      </c>
    </row>
    <row r="13" spans="1:11" ht="39" customHeight="1">
      <c r="A13" s="1">
        <v>1</v>
      </c>
      <c r="B13" s="6" t="s">
        <v>25</v>
      </c>
      <c r="C13" s="1" t="s">
        <v>8</v>
      </c>
      <c r="D13" s="6">
        <v>2</v>
      </c>
      <c r="E13" s="2" t="s">
        <v>34</v>
      </c>
      <c r="F13" s="7">
        <v>99981</v>
      </c>
      <c r="G13" s="8">
        <v>96600</v>
      </c>
      <c r="H13" s="7">
        <v>98628.6</v>
      </c>
      <c r="I13" s="7">
        <f aca="true" t="shared" si="0" ref="I13:I28">(F13+G13+H13)/3</f>
        <v>98403.2</v>
      </c>
      <c r="J13" s="7">
        <f aca="true" t="shared" si="1" ref="J13:J28">STDEVA(F13:H13)/(SUM(F13:H13)/COUNTIF(F13:H13,"&gt;0"))</f>
        <v>0.017293468928960373</v>
      </c>
      <c r="K13" s="7">
        <v>196806.4</v>
      </c>
    </row>
    <row r="14" spans="1:11" ht="30.75" customHeight="1">
      <c r="A14" s="1">
        <v>2</v>
      </c>
      <c r="B14" s="6" t="s">
        <v>15</v>
      </c>
      <c r="C14" s="6" t="s">
        <v>8</v>
      </c>
      <c r="D14" s="9">
        <v>15</v>
      </c>
      <c r="E14" s="10" t="s">
        <v>34</v>
      </c>
      <c r="F14" s="11">
        <v>32620.1</v>
      </c>
      <c r="G14" s="7">
        <v>31517</v>
      </c>
      <c r="H14" s="7">
        <v>32178.86</v>
      </c>
      <c r="I14" s="7">
        <f t="shared" si="0"/>
        <v>32105.319999999996</v>
      </c>
      <c r="J14" s="7">
        <f t="shared" si="1"/>
        <v>0.017293545878688966</v>
      </c>
      <c r="K14" s="7">
        <v>481579.8</v>
      </c>
    </row>
    <row r="15" spans="1:11" ht="32.25" customHeight="1">
      <c r="A15" s="1">
        <v>3</v>
      </c>
      <c r="B15" s="6" t="s">
        <v>15</v>
      </c>
      <c r="C15" s="6" t="s">
        <v>8</v>
      </c>
      <c r="D15" s="9">
        <v>2</v>
      </c>
      <c r="E15" s="10" t="s">
        <v>34</v>
      </c>
      <c r="F15" s="11">
        <v>49458.51</v>
      </c>
      <c r="G15" s="7">
        <v>47786</v>
      </c>
      <c r="H15" s="7">
        <v>48789.51</v>
      </c>
      <c r="I15" s="7">
        <f t="shared" si="0"/>
        <v>48678.006666666675</v>
      </c>
      <c r="J15" s="7">
        <f t="shared" si="1"/>
        <v>0.017293473897344234</v>
      </c>
      <c r="K15" s="7">
        <v>97356.02</v>
      </c>
    </row>
    <row r="16" spans="1:11" ht="32.25" customHeight="1">
      <c r="A16" s="1">
        <v>4</v>
      </c>
      <c r="B16" s="1" t="s">
        <v>18</v>
      </c>
      <c r="C16" s="1" t="s">
        <v>8</v>
      </c>
      <c r="D16" s="11">
        <v>1</v>
      </c>
      <c r="E16" s="2" t="s">
        <v>34</v>
      </c>
      <c r="F16" s="11">
        <v>18074.21</v>
      </c>
      <c r="G16" s="7">
        <v>17463</v>
      </c>
      <c r="H16" s="7">
        <v>17829.72</v>
      </c>
      <c r="I16" s="7">
        <f t="shared" si="0"/>
        <v>17788.976666666666</v>
      </c>
      <c r="J16" s="7">
        <f t="shared" si="1"/>
        <v>0.017293587414814293</v>
      </c>
      <c r="K16" s="7">
        <v>17788.98</v>
      </c>
    </row>
    <row r="17" spans="1:11" ht="43.5" customHeight="1">
      <c r="A17" s="1">
        <v>5</v>
      </c>
      <c r="B17" s="1" t="s">
        <v>19</v>
      </c>
      <c r="C17" s="1" t="s">
        <v>8</v>
      </c>
      <c r="D17" s="11">
        <v>3</v>
      </c>
      <c r="E17" s="2" t="s">
        <v>34</v>
      </c>
      <c r="F17" s="11">
        <v>15165.86</v>
      </c>
      <c r="G17" s="7">
        <v>14653</v>
      </c>
      <c r="H17" s="7">
        <v>14960.71</v>
      </c>
      <c r="I17" s="7">
        <f t="shared" si="0"/>
        <v>14926.523333333333</v>
      </c>
      <c r="J17" s="7">
        <f t="shared" si="1"/>
        <v>0.01729361013704216</v>
      </c>
      <c r="K17" s="7">
        <v>44779.56</v>
      </c>
    </row>
    <row r="18" spans="1:11" ht="35.25" customHeight="1">
      <c r="A18" s="1">
        <v>6</v>
      </c>
      <c r="B18" s="1" t="s">
        <v>13</v>
      </c>
      <c r="C18" s="1" t="s">
        <v>8</v>
      </c>
      <c r="D18" s="11">
        <v>6</v>
      </c>
      <c r="E18" s="2" t="s">
        <v>34</v>
      </c>
      <c r="F18" s="11">
        <v>73956.96</v>
      </c>
      <c r="G18" s="7">
        <v>71456</v>
      </c>
      <c r="H18" s="7">
        <v>72956.58</v>
      </c>
      <c r="I18" s="7">
        <f t="shared" si="0"/>
        <v>72789.84666666668</v>
      </c>
      <c r="J18" s="7">
        <f t="shared" si="1"/>
        <v>0.017293472251533677</v>
      </c>
      <c r="K18" s="7">
        <v>436739.1</v>
      </c>
    </row>
    <row r="19" spans="1:11" ht="34.5" customHeight="1">
      <c r="A19" s="1">
        <v>7</v>
      </c>
      <c r="B19" s="1" t="s">
        <v>20</v>
      </c>
      <c r="C19" s="1" t="s">
        <v>8</v>
      </c>
      <c r="D19" s="11">
        <v>1</v>
      </c>
      <c r="E19" s="2" t="s">
        <v>34</v>
      </c>
      <c r="F19" s="11">
        <v>14920.56</v>
      </c>
      <c r="G19" s="7">
        <v>14416</v>
      </c>
      <c r="H19" s="7">
        <v>14718.74</v>
      </c>
      <c r="I19" s="7">
        <f t="shared" si="0"/>
        <v>14685.099999999999</v>
      </c>
      <c r="J19" s="7">
        <f t="shared" si="1"/>
        <v>0.01729348539864201</v>
      </c>
      <c r="K19" s="7">
        <v>14685.1</v>
      </c>
    </row>
    <row r="20" spans="1:11" ht="35.25" customHeight="1">
      <c r="A20" s="1">
        <v>8</v>
      </c>
      <c r="B20" s="1" t="s">
        <v>20</v>
      </c>
      <c r="C20" s="1" t="s">
        <v>8</v>
      </c>
      <c r="D20" s="11">
        <v>1</v>
      </c>
      <c r="E20" s="2" t="s">
        <v>34</v>
      </c>
      <c r="F20" s="11">
        <v>23166.41</v>
      </c>
      <c r="G20" s="7">
        <v>22383</v>
      </c>
      <c r="H20" s="7">
        <v>22853.04</v>
      </c>
      <c r="I20" s="7">
        <f t="shared" si="0"/>
        <v>22800.81666666667</v>
      </c>
      <c r="J20" s="7">
        <f t="shared" si="1"/>
        <v>0.01729356137027701</v>
      </c>
      <c r="K20" s="7">
        <v>22800.82</v>
      </c>
    </row>
    <row r="21" spans="1:11" ht="30" customHeight="1">
      <c r="A21" s="1">
        <v>9</v>
      </c>
      <c r="B21" s="1" t="s">
        <v>21</v>
      </c>
      <c r="C21" s="1" t="s">
        <v>8</v>
      </c>
      <c r="D21" s="11">
        <v>1</v>
      </c>
      <c r="E21" s="3" t="s">
        <v>34</v>
      </c>
      <c r="F21" s="11">
        <v>10200.96</v>
      </c>
      <c r="G21" s="7">
        <v>9856</v>
      </c>
      <c r="H21" s="7">
        <v>10062.98</v>
      </c>
      <c r="I21" s="7">
        <f t="shared" si="0"/>
        <v>10039.98</v>
      </c>
      <c r="J21" s="7">
        <f t="shared" si="1"/>
        <v>0.017293493019013003</v>
      </c>
      <c r="K21" s="7">
        <v>10039.98</v>
      </c>
    </row>
    <row r="22" spans="1:11" ht="34.5" customHeight="1">
      <c r="A22" s="1">
        <v>10</v>
      </c>
      <c r="B22" s="1" t="s">
        <v>22</v>
      </c>
      <c r="C22" s="1" t="s">
        <v>8</v>
      </c>
      <c r="D22" s="11">
        <v>3</v>
      </c>
      <c r="E22" s="2" t="s">
        <v>34</v>
      </c>
      <c r="F22" s="11">
        <v>2077.25</v>
      </c>
      <c r="G22" s="7">
        <v>2007</v>
      </c>
      <c r="H22" s="7">
        <v>2049.15</v>
      </c>
      <c r="I22" s="7">
        <f t="shared" si="0"/>
        <v>2044.4666666666665</v>
      </c>
      <c r="J22" s="7">
        <f t="shared" si="1"/>
        <v>0.017294677310397664</v>
      </c>
      <c r="K22" s="7">
        <v>6133.41</v>
      </c>
    </row>
    <row r="23" spans="1:11" ht="34.5" customHeight="1">
      <c r="A23" s="1">
        <v>11</v>
      </c>
      <c r="B23" s="1" t="s">
        <v>23</v>
      </c>
      <c r="C23" s="1" t="s">
        <v>8</v>
      </c>
      <c r="D23" s="11">
        <v>1</v>
      </c>
      <c r="E23" s="2" t="s">
        <v>34</v>
      </c>
      <c r="F23" s="11">
        <v>79153.7</v>
      </c>
      <c r="G23" s="7">
        <v>76477</v>
      </c>
      <c r="H23" s="7">
        <v>78083.02</v>
      </c>
      <c r="I23" s="7">
        <f t="shared" si="0"/>
        <v>77904.57333333335</v>
      </c>
      <c r="J23" s="7">
        <f t="shared" si="1"/>
        <v>0.017293500640766346</v>
      </c>
      <c r="K23" s="7">
        <v>77904.57</v>
      </c>
    </row>
    <row r="24" spans="1:11" ht="31.5" customHeight="1">
      <c r="A24" s="1">
        <v>12</v>
      </c>
      <c r="B24" s="1" t="s">
        <v>24</v>
      </c>
      <c r="C24" s="1" t="s">
        <v>8</v>
      </c>
      <c r="D24" s="11">
        <v>2</v>
      </c>
      <c r="E24" s="2" t="s">
        <v>34</v>
      </c>
      <c r="F24" s="11">
        <v>28586.7</v>
      </c>
      <c r="G24" s="7">
        <v>27620</v>
      </c>
      <c r="H24" s="7">
        <v>28200.02</v>
      </c>
      <c r="I24" s="7">
        <f t="shared" si="0"/>
        <v>28135.573333333334</v>
      </c>
      <c r="J24" s="7">
        <f t="shared" si="1"/>
        <v>0.017293468928950482</v>
      </c>
      <c r="K24" s="7">
        <v>56271.14</v>
      </c>
    </row>
    <row r="25" spans="1:11" ht="30" customHeight="1">
      <c r="A25" s="1">
        <v>13</v>
      </c>
      <c r="B25" s="1" t="s">
        <v>20</v>
      </c>
      <c r="C25" s="1" t="s">
        <v>8</v>
      </c>
      <c r="D25" s="11">
        <v>1</v>
      </c>
      <c r="E25" s="2" t="s">
        <v>34</v>
      </c>
      <c r="F25" s="11">
        <v>25499.72</v>
      </c>
      <c r="G25" s="7">
        <v>24733</v>
      </c>
      <c r="H25" s="7">
        <v>25252.39</v>
      </c>
      <c r="I25" s="7">
        <f t="shared" si="0"/>
        <v>25161.703333333335</v>
      </c>
      <c r="J25" s="7">
        <f t="shared" si="1"/>
        <v>0.015552287547390907</v>
      </c>
      <c r="K25" s="7">
        <v>25161.7</v>
      </c>
    </row>
    <row r="26" spans="1:11" ht="35.25" customHeight="1">
      <c r="A26" s="1">
        <v>14</v>
      </c>
      <c r="B26" s="1" t="s">
        <v>29</v>
      </c>
      <c r="C26" s="1" t="s">
        <v>8</v>
      </c>
      <c r="D26" s="11">
        <v>1</v>
      </c>
      <c r="E26" s="2" t="s">
        <v>34</v>
      </c>
      <c r="F26" s="11">
        <v>20745.78</v>
      </c>
      <c r="G26" s="7">
        <v>20122</v>
      </c>
      <c r="H26" s="7">
        <v>20544.56</v>
      </c>
      <c r="I26" s="7">
        <f t="shared" si="0"/>
        <v>20470.78</v>
      </c>
      <c r="J26" s="7">
        <f t="shared" si="1"/>
        <v>0.01555229911673851</v>
      </c>
      <c r="K26" s="7">
        <v>20470.78</v>
      </c>
    </row>
    <row r="27" spans="1:11" ht="33.75" customHeight="1">
      <c r="A27" s="1">
        <v>15</v>
      </c>
      <c r="B27" s="1" t="s">
        <v>20</v>
      </c>
      <c r="C27" s="1" t="s">
        <v>8</v>
      </c>
      <c r="D27" s="11">
        <v>1</v>
      </c>
      <c r="E27" s="2" t="s">
        <v>34</v>
      </c>
      <c r="F27" s="11">
        <v>17720.83</v>
      </c>
      <c r="G27" s="7">
        <v>17188</v>
      </c>
      <c r="H27" s="7">
        <v>17548.95</v>
      </c>
      <c r="I27" s="7">
        <f t="shared" si="0"/>
        <v>17485.926666666666</v>
      </c>
      <c r="J27" s="7">
        <f t="shared" si="1"/>
        <v>0.015552413086322879</v>
      </c>
      <c r="K27" s="7">
        <v>17485.93</v>
      </c>
    </row>
    <row r="28" spans="1:11" ht="33" customHeight="1">
      <c r="A28" s="1">
        <v>16</v>
      </c>
      <c r="B28" s="1" t="s">
        <v>33</v>
      </c>
      <c r="C28" s="1" t="s">
        <v>8</v>
      </c>
      <c r="D28" s="11">
        <v>2</v>
      </c>
      <c r="E28" s="2" t="s">
        <v>34</v>
      </c>
      <c r="F28" s="11">
        <v>28093.72</v>
      </c>
      <c r="G28" s="7">
        <v>27249</v>
      </c>
      <c r="H28" s="7">
        <v>27821.23</v>
      </c>
      <c r="I28" s="7">
        <f t="shared" si="0"/>
        <v>27721.316666666666</v>
      </c>
      <c r="J28" s="7">
        <f t="shared" si="1"/>
        <v>0.01555237100594029</v>
      </c>
      <c r="K28" s="7">
        <v>55442.64</v>
      </c>
    </row>
    <row r="29" spans="1:11" ht="31.5" customHeight="1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12">
        <f>SUM(K13:K28)</f>
        <v>1581445.9299999997</v>
      </c>
    </row>
    <row r="30" spans="1:11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3.5">
      <c r="A31" s="13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3.5">
      <c r="A36" s="15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3.25" customHeight="1">
      <c r="A38" s="16" t="s">
        <v>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3.5">
      <c r="A40" s="13"/>
      <c r="B40" s="13" t="s">
        <v>26</v>
      </c>
      <c r="C40" s="13" t="s">
        <v>37</v>
      </c>
      <c r="D40" s="13"/>
      <c r="E40" s="13"/>
      <c r="F40" s="13"/>
      <c r="G40" s="13"/>
      <c r="H40" s="13"/>
      <c r="I40" s="13"/>
      <c r="J40" s="13"/>
      <c r="K40" s="13"/>
    </row>
    <row r="41" spans="1:11" ht="13.5">
      <c r="A41" s="13"/>
      <c r="B41" s="13" t="s">
        <v>27</v>
      </c>
      <c r="C41" s="13" t="s">
        <v>38</v>
      </c>
      <c r="D41" s="13"/>
      <c r="E41" s="13"/>
      <c r="F41" s="13"/>
      <c r="G41" s="13"/>
      <c r="H41" s="13"/>
      <c r="I41" s="13"/>
      <c r="J41" s="13"/>
      <c r="K41" s="13"/>
    </row>
    <row r="42" spans="1:11" ht="13.5">
      <c r="A42" s="13"/>
      <c r="B42" s="13" t="s">
        <v>28</v>
      </c>
      <c r="C42" s="13" t="s">
        <v>39</v>
      </c>
      <c r="D42" s="13"/>
      <c r="E42" s="13"/>
      <c r="F42" s="13"/>
      <c r="G42" s="13"/>
      <c r="H42" s="13"/>
      <c r="I42" s="13"/>
      <c r="J42" s="13"/>
      <c r="K42" s="13"/>
    </row>
    <row r="43" spans="1:11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3.5">
      <c r="A44" s="13"/>
      <c r="B44" s="13" t="s">
        <v>36</v>
      </c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17">
    <mergeCell ref="A2:K2"/>
    <mergeCell ref="A3:K3"/>
    <mergeCell ref="A6:K6"/>
    <mergeCell ref="A7:K7"/>
    <mergeCell ref="A8:K8"/>
    <mergeCell ref="A10:A11"/>
    <mergeCell ref="B10:B11"/>
    <mergeCell ref="C10:C11"/>
    <mergeCell ref="D10:D11"/>
    <mergeCell ref="E10:E11"/>
    <mergeCell ref="A36:K36"/>
    <mergeCell ref="A38:K38"/>
    <mergeCell ref="F10:H10"/>
    <mergeCell ref="I10:I11"/>
    <mergeCell ref="J10:J11"/>
    <mergeCell ref="K10:K11"/>
    <mergeCell ref="A29:J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6" zoomScaleNormal="76" zoomScalePageLayoutView="0" workbookViewId="0" topLeftCell="A7">
      <selection activeCell="L20" sqref="L20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5.140625" style="0" customWidth="1"/>
    <col min="4" max="4" width="5.7109375" style="0" customWidth="1"/>
    <col min="5" max="5" width="54.00390625" style="0" customWidth="1"/>
    <col min="6" max="6" width="9.7109375" style="0" customWidth="1"/>
    <col min="7" max="7" width="10.00390625" style="0" customWidth="1"/>
    <col min="8" max="8" width="11.00390625" style="0" customWidth="1"/>
    <col min="9" max="9" width="9.8515625" style="0" customWidth="1"/>
    <col min="10" max="10" width="6.28125" style="0" customWidth="1"/>
    <col min="11" max="11" width="12.710937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5">
      <c r="A5" s="4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3.5" customHeight="1">
      <c r="A10" s="22" t="s">
        <v>4</v>
      </c>
      <c r="B10" s="22" t="s">
        <v>0</v>
      </c>
      <c r="C10" s="20" t="s">
        <v>5</v>
      </c>
      <c r="D10" s="22" t="s">
        <v>17</v>
      </c>
      <c r="E10" s="22" t="s">
        <v>1</v>
      </c>
      <c r="F10" s="17" t="s">
        <v>2</v>
      </c>
      <c r="G10" s="18"/>
      <c r="H10" s="19"/>
      <c r="I10" s="20" t="s">
        <v>14</v>
      </c>
      <c r="J10" s="22" t="s">
        <v>3</v>
      </c>
      <c r="K10" s="22" t="s">
        <v>16</v>
      </c>
    </row>
    <row r="11" spans="1:11" ht="77.25" customHeight="1">
      <c r="A11" s="22"/>
      <c r="B11" s="22"/>
      <c r="C11" s="21"/>
      <c r="D11" s="22"/>
      <c r="E11" s="22"/>
      <c r="F11" s="5" t="s">
        <v>30</v>
      </c>
      <c r="G11" s="5" t="s">
        <v>31</v>
      </c>
      <c r="H11" s="5" t="s">
        <v>32</v>
      </c>
      <c r="I11" s="21"/>
      <c r="J11" s="22"/>
      <c r="K11" s="22"/>
    </row>
    <row r="12" spans="1:11" ht="13.5">
      <c r="A12" s="1">
        <v>1</v>
      </c>
      <c r="B12" s="6">
        <v>2</v>
      </c>
      <c r="C12" s="1">
        <v>3</v>
      </c>
      <c r="D12" s="6">
        <v>4</v>
      </c>
      <c r="E12" s="1">
        <v>5</v>
      </c>
      <c r="F12" s="1">
        <v>7</v>
      </c>
      <c r="G12" s="6">
        <v>8</v>
      </c>
      <c r="H12" s="1">
        <v>9</v>
      </c>
      <c r="I12" s="1"/>
      <c r="J12" s="6">
        <v>12</v>
      </c>
      <c r="K12" s="1">
        <v>13</v>
      </c>
    </row>
    <row r="13" spans="1:11" ht="39" customHeight="1">
      <c r="A13" s="1">
        <v>1</v>
      </c>
      <c r="B13" s="6" t="s">
        <v>25</v>
      </c>
      <c r="C13" s="1" t="s">
        <v>8</v>
      </c>
      <c r="D13" s="6">
        <v>2</v>
      </c>
      <c r="E13" s="2" t="s">
        <v>34</v>
      </c>
      <c r="F13" s="7">
        <v>99981</v>
      </c>
      <c r="G13" s="8">
        <v>96600</v>
      </c>
      <c r="H13" s="7">
        <v>98628.6</v>
      </c>
      <c r="I13" s="7">
        <f aca="true" t="shared" si="0" ref="I13:I28">(F13+G13+H13)/3</f>
        <v>98403.2</v>
      </c>
      <c r="J13" s="7">
        <f aca="true" t="shared" si="1" ref="J13:J28">STDEVA(F13:H13)/(SUM(F13:H13)/COUNTIF(F13:H13,"&gt;0"))</f>
        <v>0.017293468928960373</v>
      </c>
      <c r="K13" s="7">
        <v>196806.4</v>
      </c>
    </row>
    <row r="14" spans="1:11" ht="30.75" customHeight="1">
      <c r="A14" s="1">
        <v>2</v>
      </c>
      <c r="B14" s="6" t="s">
        <v>15</v>
      </c>
      <c r="C14" s="6" t="s">
        <v>8</v>
      </c>
      <c r="D14" s="9">
        <v>15</v>
      </c>
      <c r="E14" s="10" t="s">
        <v>34</v>
      </c>
      <c r="F14" s="11">
        <v>32620.1</v>
      </c>
      <c r="G14" s="7">
        <v>31517</v>
      </c>
      <c r="H14" s="7">
        <v>32178.86</v>
      </c>
      <c r="I14" s="7">
        <f t="shared" si="0"/>
        <v>32105.319999999996</v>
      </c>
      <c r="J14" s="7">
        <f t="shared" si="1"/>
        <v>0.017293545878688966</v>
      </c>
      <c r="K14" s="7">
        <v>481579.8</v>
      </c>
    </row>
    <row r="15" spans="1:11" ht="32.25" customHeight="1">
      <c r="A15" s="1">
        <v>3</v>
      </c>
      <c r="B15" s="6" t="s">
        <v>15</v>
      </c>
      <c r="C15" s="6" t="s">
        <v>8</v>
      </c>
      <c r="D15" s="9">
        <v>2</v>
      </c>
      <c r="E15" s="10" t="s">
        <v>34</v>
      </c>
      <c r="F15" s="11">
        <v>49458.51</v>
      </c>
      <c r="G15" s="7">
        <v>47786</v>
      </c>
      <c r="H15" s="7">
        <v>48789.51</v>
      </c>
      <c r="I15" s="7">
        <f t="shared" si="0"/>
        <v>48678.006666666675</v>
      </c>
      <c r="J15" s="7">
        <f t="shared" si="1"/>
        <v>0.017293473897344234</v>
      </c>
      <c r="K15" s="7">
        <v>97356.02</v>
      </c>
    </row>
    <row r="16" spans="1:11" ht="32.25" customHeight="1">
      <c r="A16" s="1">
        <v>4</v>
      </c>
      <c r="B16" s="1" t="s">
        <v>18</v>
      </c>
      <c r="C16" s="1" t="s">
        <v>8</v>
      </c>
      <c r="D16" s="11">
        <v>1</v>
      </c>
      <c r="E16" s="2" t="s">
        <v>34</v>
      </c>
      <c r="F16" s="11">
        <v>18074.21</v>
      </c>
      <c r="G16" s="7">
        <v>17463</v>
      </c>
      <c r="H16" s="7">
        <v>17829.72</v>
      </c>
      <c r="I16" s="7">
        <f t="shared" si="0"/>
        <v>17788.976666666666</v>
      </c>
      <c r="J16" s="7">
        <f t="shared" si="1"/>
        <v>0.017293587414814293</v>
      </c>
      <c r="K16" s="7">
        <v>17788.98</v>
      </c>
    </row>
    <row r="17" spans="1:11" ht="43.5" customHeight="1">
      <c r="A17" s="1">
        <v>5</v>
      </c>
      <c r="B17" s="1" t="s">
        <v>19</v>
      </c>
      <c r="C17" s="1" t="s">
        <v>8</v>
      </c>
      <c r="D17" s="11">
        <v>3</v>
      </c>
      <c r="E17" s="2" t="s">
        <v>34</v>
      </c>
      <c r="F17" s="11">
        <v>15165.86</v>
      </c>
      <c r="G17" s="7">
        <v>14653</v>
      </c>
      <c r="H17" s="7">
        <v>14960.71</v>
      </c>
      <c r="I17" s="7">
        <f t="shared" si="0"/>
        <v>14926.523333333333</v>
      </c>
      <c r="J17" s="7">
        <f t="shared" si="1"/>
        <v>0.01729361013704216</v>
      </c>
      <c r="K17" s="7">
        <v>44779.56</v>
      </c>
    </row>
    <row r="18" spans="1:11" ht="35.25" customHeight="1">
      <c r="A18" s="1">
        <v>6</v>
      </c>
      <c r="B18" s="1" t="s">
        <v>13</v>
      </c>
      <c r="C18" s="1" t="s">
        <v>8</v>
      </c>
      <c r="D18" s="11">
        <v>6</v>
      </c>
      <c r="E18" s="2" t="s">
        <v>34</v>
      </c>
      <c r="F18" s="11">
        <v>73956.96</v>
      </c>
      <c r="G18" s="7">
        <v>71456</v>
      </c>
      <c r="H18" s="7">
        <v>72956.58</v>
      </c>
      <c r="I18" s="7">
        <f t="shared" si="0"/>
        <v>72789.84666666668</v>
      </c>
      <c r="J18" s="7">
        <f t="shared" si="1"/>
        <v>0.017293472251533677</v>
      </c>
      <c r="K18" s="7">
        <v>436739.1</v>
      </c>
    </row>
    <row r="19" spans="1:11" ht="34.5" customHeight="1">
      <c r="A19" s="1">
        <v>7</v>
      </c>
      <c r="B19" s="1" t="s">
        <v>20</v>
      </c>
      <c r="C19" s="1" t="s">
        <v>8</v>
      </c>
      <c r="D19" s="11">
        <v>1</v>
      </c>
      <c r="E19" s="2" t="s">
        <v>34</v>
      </c>
      <c r="F19" s="11">
        <v>14920.56</v>
      </c>
      <c r="G19" s="7">
        <v>14416</v>
      </c>
      <c r="H19" s="7">
        <v>14718.74</v>
      </c>
      <c r="I19" s="7">
        <f t="shared" si="0"/>
        <v>14685.099999999999</v>
      </c>
      <c r="J19" s="7">
        <f t="shared" si="1"/>
        <v>0.01729348539864201</v>
      </c>
      <c r="K19" s="7">
        <v>14685.1</v>
      </c>
    </row>
    <row r="20" spans="1:11" ht="35.25" customHeight="1">
      <c r="A20" s="1">
        <v>8</v>
      </c>
      <c r="B20" s="1" t="s">
        <v>20</v>
      </c>
      <c r="C20" s="1" t="s">
        <v>8</v>
      </c>
      <c r="D20" s="11">
        <v>1</v>
      </c>
      <c r="E20" s="2" t="s">
        <v>34</v>
      </c>
      <c r="F20" s="11">
        <v>23166.41</v>
      </c>
      <c r="G20" s="7">
        <v>22383</v>
      </c>
      <c r="H20" s="7">
        <v>22853.04</v>
      </c>
      <c r="I20" s="7">
        <f t="shared" si="0"/>
        <v>22800.81666666667</v>
      </c>
      <c r="J20" s="7">
        <f t="shared" si="1"/>
        <v>0.01729356137027701</v>
      </c>
      <c r="K20" s="7">
        <v>22800.82</v>
      </c>
    </row>
    <row r="21" spans="1:11" ht="30" customHeight="1">
      <c r="A21" s="1">
        <v>9</v>
      </c>
      <c r="B21" s="1" t="s">
        <v>21</v>
      </c>
      <c r="C21" s="1" t="s">
        <v>8</v>
      </c>
      <c r="D21" s="11">
        <v>1</v>
      </c>
      <c r="E21" s="3" t="s">
        <v>34</v>
      </c>
      <c r="F21" s="11">
        <v>10200.96</v>
      </c>
      <c r="G21" s="7">
        <v>9856</v>
      </c>
      <c r="H21" s="7">
        <v>10062.98</v>
      </c>
      <c r="I21" s="7">
        <f t="shared" si="0"/>
        <v>10039.98</v>
      </c>
      <c r="J21" s="7">
        <f t="shared" si="1"/>
        <v>0.017293493019013003</v>
      </c>
      <c r="K21" s="7">
        <v>10039.98</v>
      </c>
    </row>
    <row r="22" spans="1:11" ht="34.5" customHeight="1">
      <c r="A22" s="1">
        <v>10</v>
      </c>
      <c r="B22" s="1" t="s">
        <v>22</v>
      </c>
      <c r="C22" s="1" t="s">
        <v>8</v>
      </c>
      <c r="D22" s="11">
        <v>3</v>
      </c>
      <c r="E22" s="2" t="s">
        <v>34</v>
      </c>
      <c r="F22" s="11">
        <v>2077.25</v>
      </c>
      <c r="G22" s="7">
        <v>2007</v>
      </c>
      <c r="H22" s="7">
        <v>2049.15</v>
      </c>
      <c r="I22" s="7">
        <f t="shared" si="0"/>
        <v>2044.4666666666665</v>
      </c>
      <c r="J22" s="7">
        <f t="shared" si="1"/>
        <v>0.017294677310397664</v>
      </c>
      <c r="K22" s="7">
        <v>6133.41</v>
      </c>
    </row>
    <row r="23" spans="1:11" ht="34.5" customHeight="1">
      <c r="A23" s="1">
        <v>11</v>
      </c>
      <c r="B23" s="1" t="s">
        <v>23</v>
      </c>
      <c r="C23" s="1" t="s">
        <v>8</v>
      </c>
      <c r="D23" s="11">
        <v>1</v>
      </c>
      <c r="E23" s="2" t="s">
        <v>34</v>
      </c>
      <c r="F23" s="11">
        <v>79153.7</v>
      </c>
      <c r="G23" s="7">
        <v>76477</v>
      </c>
      <c r="H23" s="7">
        <v>78083.02</v>
      </c>
      <c r="I23" s="7">
        <f t="shared" si="0"/>
        <v>77904.57333333335</v>
      </c>
      <c r="J23" s="7">
        <f t="shared" si="1"/>
        <v>0.017293500640766346</v>
      </c>
      <c r="K23" s="7">
        <v>77904.57</v>
      </c>
    </row>
    <row r="24" spans="1:11" ht="31.5" customHeight="1">
      <c r="A24" s="1">
        <v>12</v>
      </c>
      <c r="B24" s="1" t="s">
        <v>24</v>
      </c>
      <c r="C24" s="1" t="s">
        <v>8</v>
      </c>
      <c r="D24" s="11">
        <v>2</v>
      </c>
      <c r="E24" s="2" t="s">
        <v>34</v>
      </c>
      <c r="F24" s="11">
        <v>28586.7</v>
      </c>
      <c r="G24" s="7">
        <v>27620</v>
      </c>
      <c r="H24" s="7">
        <v>28200.02</v>
      </c>
      <c r="I24" s="7">
        <f t="shared" si="0"/>
        <v>28135.573333333334</v>
      </c>
      <c r="J24" s="7">
        <f t="shared" si="1"/>
        <v>0.017293468928950482</v>
      </c>
      <c r="K24" s="7">
        <v>56271.14</v>
      </c>
    </row>
    <row r="25" spans="1:11" ht="30" customHeight="1">
      <c r="A25" s="1">
        <v>13</v>
      </c>
      <c r="B25" s="1" t="s">
        <v>20</v>
      </c>
      <c r="C25" s="1" t="s">
        <v>8</v>
      </c>
      <c r="D25" s="11">
        <v>1</v>
      </c>
      <c r="E25" s="2" t="s">
        <v>34</v>
      </c>
      <c r="F25" s="11">
        <v>25499.72</v>
      </c>
      <c r="G25" s="7">
        <v>24733</v>
      </c>
      <c r="H25" s="7">
        <v>25252.39</v>
      </c>
      <c r="I25" s="7">
        <f t="shared" si="0"/>
        <v>25161.703333333335</v>
      </c>
      <c r="J25" s="7">
        <f t="shared" si="1"/>
        <v>0.015552287547390907</v>
      </c>
      <c r="K25" s="7">
        <v>25161.7</v>
      </c>
    </row>
    <row r="26" spans="1:11" ht="35.25" customHeight="1">
      <c r="A26" s="1">
        <v>14</v>
      </c>
      <c r="B26" s="1" t="s">
        <v>29</v>
      </c>
      <c r="C26" s="1" t="s">
        <v>8</v>
      </c>
      <c r="D26" s="11">
        <v>1</v>
      </c>
      <c r="E26" s="2" t="s">
        <v>34</v>
      </c>
      <c r="F26" s="11">
        <v>20745.78</v>
      </c>
      <c r="G26" s="7">
        <v>20122</v>
      </c>
      <c r="H26" s="7">
        <v>20544.56</v>
      </c>
      <c r="I26" s="7">
        <f t="shared" si="0"/>
        <v>20470.78</v>
      </c>
      <c r="J26" s="7">
        <f t="shared" si="1"/>
        <v>0.01555229911673851</v>
      </c>
      <c r="K26" s="7">
        <v>20470.78</v>
      </c>
    </row>
    <row r="27" spans="1:11" ht="33.75" customHeight="1">
      <c r="A27" s="1">
        <v>15</v>
      </c>
      <c r="B27" s="1" t="s">
        <v>20</v>
      </c>
      <c r="C27" s="1" t="s">
        <v>8</v>
      </c>
      <c r="D27" s="11">
        <v>1</v>
      </c>
      <c r="E27" s="2" t="s">
        <v>34</v>
      </c>
      <c r="F27" s="11">
        <v>17720.83</v>
      </c>
      <c r="G27" s="7">
        <v>17188</v>
      </c>
      <c r="H27" s="7">
        <v>17548.95</v>
      </c>
      <c r="I27" s="7">
        <f t="shared" si="0"/>
        <v>17485.926666666666</v>
      </c>
      <c r="J27" s="7">
        <f t="shared" si="1"/>
        <v>0.015552413086322879</v>
      </c>
      <c r="K27" s="7">
        <v>17485.93</v>
      </c>
    </row>
    <row r="28" spans="1:11" ht="33" customHeight="1">
      <c r="A28" s="1">
        <v>16</v>
      </c>
      <c r="B28" s="1" t="s">
        <v>33</v>
      </c>
      <c r="C28" s="1" t="s">
        <v>8</v>
      </c>
      <c r="D28" s="11">
        <v>2</v>
      </c>
      <c r="E28" s="2" t="s">
        <v>34</v>
      </c>
      <c r="F28" s="11">
        <v>28093.72</v>
      </c>
      <c r="G28" s="7">
        <v>27249</v>
      </c>
      <c r="H28" s="7">
        <v>27821.23</v>
      </c>
      <c r="I28" s="7">
        <f t="shared" si="0"/>
        <v>27721.316666666666</v>
      </c>
      <c r="J28" s="7">
        <f t="shared" si="1"/>
        <v>0.01555237100594029</v>
      </c>
      <c r="K28" s="7">
        <v>55442.64</v>
      </c>
    </row>
    <row r="29" spans="1:11" ht="31.5" customHeight="1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12">
        <f>SUM(K13:K28)</f>
        <v>1581445.9299999997</v>
      </c>
    </row>
    <row r="30" spans="1:11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3.5">
      <c r="A31" s="13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3.5">
      <c r="A36" s="15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3.25" customHeight="1">
      <c r="A38" s="16" t="s">
        <v>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3.5">
      <c r="A40" s="13"/>
      <c r="B40" s="13" t="s">
        <v>26</v>
      </c>
      <c r="C40" s="13" t="s">
        <v>37</v>
      </c>
      <c r="D40" s="13"/>
      <c r="E40" s="13"/>
      <c r="F40" s="13"/>
      <c r="G40" s="13"/>
      <c r="H40" s="13"/>
      <c r="I40" s="13"/>
      <c r="J40" s="13"/>
      <c r="K40" s="13"/>
    </row>
    <row r="41" spans="1:11" ht="13.5">
      <c r="A41" s="13"/>
      <c r="B41" s="13" t="s">
        <v>27</v>
      </c>
      <c r="C41" s="13" t="s">
        <v>38</v>
      </c>
      <c r="D41" s="13"/>
      <c r="E41" s="13"/>
      <c r="F41" s="13"/>
      <c r="G41" s="13"/>
      <c r="H41" s="13"/>
      <c r="I41" s="13"/>
      <c r="J41" s="13"/>
      <c r="K41" s="13"/>
    </row>
    <row r="42" spans="1:11" ht="13.5">
      <c r="A42" s="13"/>
      <c r="B42" s="13" t="s">
        <v>28</v>
      </c>
      <c r="C42" s="13" t="s">
        <v>39</v>
      </c>
      <c r="D42" s="13"/>
      <c r="E42" s="13"/>
      <c r="F42" s="13"/>
      <c r="G42" s="13"/>
      <c r="H42" s="13"/>
      <c r="I42" s="13"/>
      <c r="J42" s="13"/>
      <c r="K42" s="13"/>
    </row>
    <row r="43" spans="1:11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3.5">
      <c r="A44" s="13"/>
      <c r="B44" s="13" t="s">
        <v>36</v>
      </c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17">
    <mergeCell ref="A38:K38"/>
    <mergeCell ref="F10:H10"/>
    <mergeCell ref="I10:I11"/>
    <mergeCell ref="J10:J11"/>
    <mergeCell ref="K10:K11"/>
    <mergeCell ref="A29:J29"/>
    <mergeCell ref="A36:K36"/>
    <mergeCell ref="A2:K2"/>
    <mergeCell ref="A3:K3"/>
    <mergeCell ref="A6:K6"/>
    <mergeCell ref="A7:K7"/>
    <mergeCell ref="A8:K8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2014-10-08T04:56:35Z</cp:lastPrinted>
  <dcterms:created xsi:type="dcterms:W3CDTF">1996-10-08T23:32:33Z</dcterms:created>
  <dcterms:modified xsi:type="dcterms:W3CDTF">2014-10-08T06:19:41Z</dcterms:modified>
  <cp:category/>
  <cp:version/>
  <cp:contentType/>
  <cp:contentStatus/>
</cp:coreProperties>
</file>